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lexa\Escritorio\Estados financieros formato Digital para publicar\AÑO 2024\6-Junio\"/>
    </mc:Choice>
  </mc:AlternateContent>
  <bookViews>
    <workbookView xWindow="0" yWindow="0" windowWidth="2370" windowHeight="0"/>
  </bookViews>
  <sheets>
    <sheet name="ESTADO DE SITUACIÓN FINANCIERA" sheetId="1" r:id="rId1"/>
  </sheets>
  <definedNames>
    <definedName name="_xlnm.Print_Area" localSheetId="0">'ESTADO DE SITUACIÓN FINANCIERA'!$A$1:$E$53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6" i="1" l="1"/>
  <c r="D48" i="1"/>
  <c r="D58" i="1" s="1"/>
  <c r="D46" i="1"/>
  <c r="B46" i="1"/>
  <c r="D37" i="1"/>
  <c r="B37" i="1"/>
  <c r="B48" i="1" s="1"/>
  <c r="B58" i="1" s="1"/>
  <c r="D28" i="1"/>
  <c r="D26" i="1"/>
  <c r="B26" i="1"/>
  <c r="D16" i="1"/>
  <c r="B16" i="1"/>
  <c r="B28" i="1" s="1"/>
</calcChain>
</file>

<file path=xl/sharedStrings.xml><?xml version="1.0" encoding="utf-8"?>
<sst xmlns="http://schemas.openxmlformats.org/spreadsheetml/2006/main" count="57" uniqueCount="57">
  <si>
    <t>Estado de Situación Financiera</t>
  </si>
  <si>
    <t>Activos</t>
  </si>
  <si>
    <t>Pasivos Corrientes</t>
  </si>
  <si>
    <t>Capital</t>
  </si>
  <si>
    <t>Ajuste al Patrimonio</t>
  </si>
  <si>
    <t>Consejo Económico y Social -CES-</t>
  </si>
  <si>
    <t>Al 30 de Junio de 2024 y 2023</t>
  </si>
  <si>
    <t xml:space="preserve"> (Valores en RD$)</t>
  </si>
  <si>
    <t>Activos corrientes</t>
  </si>
  <si>
    <t xml:space="preserve">Efectivo y equivalente de efectivo (Nota 7) </t>
  </si>
  <si>
    <t>Inversiones a corto plazo (Nota 8)</t>
  </si>
  <si>
    <t>Porción corriente de documentos por cobrar (Nota 9)</t>
  </si>
  <si>
    <t xml:space="preserve">   Inversiones a corto plazo (Nota 8)</t>
  </si>
  <si>
    <t>Cuenta por cobrar a corto plazo (Nota 9)</t>
  </si>
  <si>
    <t>Inventarios (Nota 10)</t>
  </si>
  <si>
    <t>Pagos anticipados (Nota 11)</t>
  </si>
  <si>
    <t>Otros activos corrientes (Nota 13)</t>
  </si>
  <si>
    <t>Total activos corrientes</t>
  </si>
  <si>
    <t>Activos no corrientes</t>
  </si>
  <si>
    <t>Cuentas por cobrar a largo plazo (Notas 14)</t>
  </si>
  <si>
    <t>Documentos por cobrar (Nota 15)</t>
  </si>
  <si>
    <t>Inversiones a largo plazo (Nota 16)</t>
  </si>
  <si>
    <t xml:space="preserve"> Otros activos financieros (Notas 17)</t>
  </si>
  <si>
    <t>Propiedad, planta y equipo neto (Nota 12)</t>
  </si>
  <si>
    <t>Activos intangibles (Nota 13)</t>
  </si>
  <si>
    <t>Otros activos no financieros (Nota 20)</t>
  </si>
  <si>
    <t>Total activos no corrientes</t>
  </si>
  <si>
    <t>Total activos</t>
  </si>
  <si>
    <t>Pasivos</t>
  </si>
  <si>
    <t>Sobregiro bancario (Nota 21)</t>
  </si>
  <si>
    <t>Cuentas por pagar a corto plazo (Nota 14)</t>
  </si>
  <si>
    <t xml:space="preserve"> Préstamos a corto plazo (Nota 23)</t>
  </si>
  <si>
    <t xml:space="preserve">Parte corriente de préstamos a largo plazo (Nota 24) </t>
  </si>
  <si>
    <t>Retenciones y acumulaciones por pagar (Nota 15)</t>
  </si>
  <si>
    <t>Total pasivos corrientes</t>
  </si>
  <si>
    <t xml:space="preserve">   Pasivos no corrientes</t>
  </si>
  <si>
    <t>Cuentas por pagar a largo plazo (Nota 30)</t>
  </si>
  <si>
    <t>Préstamos a largo plazo (Nota 31)</t>
  </si>
  <si>
    <t xml:space="preserve">Instrumentos de deuda (Nota 32) </t>
  </si>
  <si>
    <t>Provisiones a largo plazo (Nota 33)</t>
  </si>
  <si>
    <t>Beneficios a empleados a largo plazo (Nota 34)</t>
  </si>
  <si>
    <t xml:space="preserve"> Otros pasivos no corrientes (Nota 35)</t>
  </si>
  <si>
    <t>Total pasivos no corrientes</t>
  </si>
  <si>
    <t>Total pasivos</t>
  </si>
  <si>
    <r>
      <t xml:space="preserve">Activos Netos/Patrimonio </t>
    </r>
    <r>
      <rPr>
        <sz val="12"/>
        <color indexed="63"/>
        <rFont val="Times New Roman"/>
        <family val="1"/>
      </rPr>
      <t>(Nota 16)</t>
    </r>
  </si>
  <si>
    <t>Reservas</t>
  </si>
  <si>
    <t xml:space="preserve">Resultados positivos (ahorro)/negativo (desahorro) </t>
  </si>
  <si>
    <t xml:space="preserve"> Resultado acumulado</t>
  </si>
  <si>
    <t>Intereses minoritarios</t>
  </si>
  <si>
    <t>Total Activos Netos/Patrimonio</t>
  </si>
  <si>
    <t>Las Notas en las páginas 1 a 24 son parte integral de estos Estados Financieros</t>
  </si>
  <si>
    <t>_______________________________</t>
  </si>
  <si>
    <t>Firma del Director  o Presidente</t>
  </si>
  <si>
    <t>Firma del Financiero</t>
  </si>
  <si>
    <t>_________________________________</t>
  </si>
  <si>
    <t>Firma del Enc. Administrativo</t>
  </si>
  <si>
    <t>Firma del Contador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</si>
</sst>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rgb="FF231F20"/>
      <name val="Times New Roman"/>
      <family val="1"/>
    </font>
    <font>
      <b/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rgb="FF231F20"/>
      <name val="Times New Roman"/>
      <family val="1"/>
    </font>
    <font>
      <sz val="12"/>
      <name val="Times New Roman"/>
      <family val="1"/>
    </font>
    <font>
      <u/>
      <sz val="12"/>
      <color rgb="FF231F20"/>
      <name val="Times New Roman"/>
      <family val="1"/>
    </font>
    <font>
      <b/>
      <u/>
      <sz val="12"/>
      <color rgb="FF231F20"/>
      <name val="Times New Roman"/>
      <family val="1"/>
    </font>
    <font>
      <sz val="12"/>
      <color indexed="63"/>
      <name val="Times New Roman"/>
      <family val="1"/>
    </font>
    <font>
      <b/>
      <sz val="12"/>
      <name val="Times New Roman"/>
      <family val="1"/>
    </font>
    <font>
      <sz val="10"/>
      <color rgb="FF231F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/>
    <xf numFmtId="0" fontId="4" fillId="0" borderId="0" xfId="0" applyFont="1" applyAlignment="1">
      <alignment vertical="center" wrapText="1"/>
    </xf>
    <xf numFmtId="0" fontId="4" fillId="2" borderId="0" xfId="0" applyFont="1" applyFill="1" applyAlignment="1">
      <alignment horizontal="right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5" fillId="0" borderId="0" xfId="0" applyFont="1" applyBorder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41" fontId="7" fillId="0" borderId="0" xfId="0" applyNumberFormat="1" applyFont="1" applyAlignment="1">
      <alignment horizontal="center" vertical="center" wrapText="1"/>
    </xf>
    <xf numFmtId="41" fontId="7" fillId="0" borderId="0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41" fontId="7" fillId="0" borderId="1" xfId="0" applyNumberFormat="1" applyFont="1" applyBorder="1" applyAlignment="1">
      <alignment horizontal="center" vertical="center" wrapText="1"/>
    </xf>
    <xf numFmtId="41" fontId="9" fillId="0" borderId="0" xfId="0" applyNumberFormat="1" applyFont="1" applyBorder="1" applyAlignment="1">
      <alignment horizontal="center" vertical="center" wrapText="1"/>
    </xf>
    <xf numFmtId="41" fontId="9" fillId="0" borderId="1" xfId="0" applyNumberFormat="1" applyFont="1" applyBorder="1" applyAlignment="1">
      <alignment horizontal="center" vertical="center" wrapText="1"/>
    </xf>
    <xf numFmtId="41" fontId="4" fillId="0" borderId="3" xfId="0" applyNumberFormat="1" applyFont="1" applyBorder="1" applyAlignment="1">
      <alignment horizontal="center" vertical="center" wrapText="1"/>
    </xf>
    <xf numFmtId="41" fontId="10" fillId="0" borderId="0" xfId="0" applyNumberFormat="1" applyFont="1" applyBorder="1" applyAlignment="1">
      <alignment horizontal="center" vertical="center" wrapText="1"/>
    </xf>
    <xf numFmtId="41" fontId="4" fillId="0" borderId="2" xfId="0" applyNumberFormat="1" applyFont="1" applyBorder="1" applyAlignment="1">
      <alignment horizontal="center" vertical="center" wrapText="1"/>
    </xf>
    <xf numFmtId="41" fontId="10" fillId="0" borderId="0" xfId="0" applyNumberFormat="1" applyFont="1" applyAlignment="1">
      <alignment horizontal="center" vertical="center" wrapText="1"/>
    </xf>
    <xf numFmtId="164" fontId="7" fillId="0" borderId="1" xfId="3" applyNumberFormat="1" applyFont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 wrapText="1"/>
    </xf>
    <xf numFmtId="41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41" fontId="7" fillId="0" borderId="0" xfId="0" applyNumberFormat="1" applyFont="1" applyAlignment="1">
      <alignment horizontal="right" vertical="center" wrapText="1"/>
    </xf>
    <xf numFmtId="41" fontId="7" fillId="0" borderId="0" xfId="0" applyNumberFormat="1" applyFont="1" applyBorder="1" applyAlignment="1">
      <alignment horizontal="right" vertical="center" wrapText="1"/>
    </xf>
    <xf numFmtId="41" fontId="4" fillId="0" borderId="4" xfId="0" applyNumberFormat="1" applyFont="1" applyBorder="1" applyAlignment="1">
      <alignment horizontal="center" vertical="center" wrapText="1"/>
    </xf>
    <xf numFmtId="41" fontId="5" fillId="0" borderId="0" xfId="0" applyNumberFormat="1" applyFont="1" applyAlignment="1">
      <alignment vertical="center" wrapText="1"/>
    </xf>
    <xf numFmtId="41" fontId="5" fillId="0" borderId="0" xfId="0" applyNumberFormat="1" applyFont="1" applyBorder="1" applyAlignment="1">
      <alignment vertical="center" wrapText="1"/>
    </xf>
    <xf numFmtId="41" fontId="8" fillId="0" borderId="0" xfId="0" applyNumberFormat="1" applyFont="1" applyAlignment="1">
      <alignment horizontal="center" vertical="center" wrapText="1"/>
    </xf>
    <xf numFmtId="41" fontId="8" fillId="0" borderId="0" xfId="0" applyNumberFormat="1" applyFont="1" applyBorder="1" applyAlignment="1">
      <alignment horizontal="center" vertical="center" wrapText="1"/>
    </xf>
    <xf numFmtId="41" fontId="8" fillId="0" borderId="1" xfId="0" applyNumberFormat="1" applyFont="1" applyBorder="1" applyAlignment="1">
      <alignment horizontal="center" vertical="center" wrapText="1"/>
    </xf>
    <xf numFmtId="41" fontId="0" fillId="0" borderId="0" xfId="0" applyNumberFormat="1"/>
    <xf numFmtId="41" fontId="8" fillId="0" borderId="4" xfId="0" applyNumberFormat="1" applyFont="1" applyBorder="1" applyAlignment="1">
      <alignment horizontal="center" vertical="center" wrapText="1"/>
    </xf>
    <xf numFmtId="41" fontId="12" fillId="0" borderId="3" xfId="0" applyNumberFormat="1" applyFont="1" applyBorder="1" applyAlignment="1">
      <alignment horizontal="center" vertical="center" wrapText="1"/>
    </xf>
    <xf numFmtId="41" fontId="12" fillId="0" borderId="0" xfId="0" applyNumberFormat="1" applyFont="1" applyBorder="1" applyAlignment="1">
      <alignment horizontal="center" vertical="center" wrapText="1"/>
    </xf>
    <xf numFmtId="41" fontId="6" fillId="0" borderId="0" xfId="0" applyNumberFormat="1" applyFont="1"/>
    <xf numFmtId="41" fontId="6" fillId="0" borderId="0" xfId="0" applyNumberFormat="1" applyFont="1" applyBorder="1"/>
    <xf numFmtId="43" fontId="0" fillId="0" borderId="0" xfId="3" applyFont="1"/>
    <xf numFmtId="0" fontId="13" fillId="0" borderId="0" xfId="0" applyFont="1" applyAlignment="1">
      <alignment vertical="center"/>
    </xf>
    <xf numFmtId="0" fontId="5" fillId="0" borderId="0" xfId="1" applyFont="1" applyAlignment="1">
      <alignment horizontal="center"/>
    </xf>
    <xf numFmtId="0" fontId="5" fillId="0" borderId="1" xfId="1" applyFont="1" applyBorder="1"/>
    <xf numFmtId="0" fontId="5" fillId="0" borderId="0" xfId="1" applyFont="1" applyAlignment="1">
      <alignment horizontal="center"/>
    </xf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horizontal="center" vertical="center"/>
    </xf>
  </cellXfs>
  <cellStyles count="4">
    <cellStyle name="Millares" xfId="3" builtinId="3"/>
    <cellStyle name="Millares 3" xfId="2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tabSelected="1" zoomScaleNormal="100" workbookViewId="0">
      <selection activeCell="F8" sqref="F8"/>
    </sheetView>
  </sheetViews>
  <sheetFormatPr baseColWidth="10" defaultColWidth="9.140625" defaultRowHeight="15" x14ac:dyDescent="0.25"/>
  <cols>
    <col min="1" max="1" width="49.85546875" customWidth="1"/>
    <col min="2" max="2" width="20.85546875" customWidth="1"/>
    <col min="3" max="3" width="4.7109375" customWidth="1"/>
    <col min="4" max="4" width="19.140625" customWidth="1"/>
    <col min="6" max="6" width="14.5703125" customWidth="1"/>
    <col min="9" max="9" width="10.85546875" bestFit="1" customWidth="1"/>
    <col min="11" max="11" width="12.85546875" bestFit="1" customWidth="1"/>
    <col min="257" max="257" width="49.85546875" customWidth="1"/>
    <col min="258" max="258" width="20.85546875" customWidth="1"/>
    <col min="259" max="259" width="4.7109375" customWidth="1"/>
    <col min="260" max="260" width="19.140625" customWidth="1"/>
    <col min="262" max="262" width="14.5703125" customWidth="1"/>
    <col min="265" max="265" width="10.85546875" bestFit="1" customWidth="1"/>
    <col min="267" max="267" width="12.85546875" bestFit="1" customWidth="1"/>
    <col min="513" max="513" width="49.85546875" customWidth="1"/>
    <col min="514" max="514" width="20.85546875" customWidth="1"/>
    <col min="515" max="515" width="4.7109375" customWidth="1"/>
    <col min="516" max="516" width="19.140625" customWidth="1"/>
    <col min="518" max="518" width="14.5703125" customWidth="1"/>
    <col min="521" max="521" width="10.85546875" bestFit="1" customWidth="1"/>
    <col min="523" max="523" width="12.85546875" bestFit="1" customWidth="1"/>
    <col min="769" max="769" width="49.85546875" customWidth="1"/>
    <col min="770" max="770" width="20.85546875" customWidth="1"/>
    <col min="771" max="771" width="4.7109375" customWidth="1"/>
    <col min="772" max="772" width="19.140625" customWidth="1"/>
    <col min="774" max="774" width="14.5703125" customWidth="1"/>
    <col min="777" max="777" width="10.85546875" bestFit="1" customWidth="1"/>
    <col min="779" max="779" width="12.85546875" bestFit="1" customWidth="1"/>
    <col min="1025" max="1025" width="49.85546875" customWidth="1"/>
    <col min="1026" max="1026" width="20.85546875" customWidth="1"/>
    <col min="1027" max="1027" width="4.7109375" customWidth="1"/>
    <col min="1028" max="1028" width="19.140625" customWidth="1"/>
    <col min="1030" max="1030" width="14.5703125" customWidth="1"/>
    <col min="1033" max="1033" width="10.85546875" bestFit="1" customWidth="1"/>
    <col min="1035" max="1035" width="12.85546875" bestFit="1" customWidth="1"/>
    <col min="1281" max="1281" width="49.85546875" customWidth="1"/>
    <col min="1282" max="1282" width="20.85546875" customWidth="1"/>
    <col min="1283" max="1283" width="4.7109375" customWidth="1"/>
    <col min="1284" max="1284" width="19.140625" customWidth="1"/>
    <col min="1286" max="1286" width="14.5703125" customWidth="1"/>
    <col min="1289" max="1289" width="10.85546875" bestFit="1" customWidth="1"/>
    <col min="1291" max="1291" width="12.85546875" bestFit="1" customWidth="1"/>
    <col min="1537" max="1537" width="49.85546875" customWidth="1"/>
    <col min="1538" max="1538" width="20.85546875" customWidth="1"/>
    <col min="1539" max="1539" width="4.7109375" customWidth="1"/>
    <col min="1540" max="1540" width="19.140625" customWidth="1"/>
    <col min="1542" max="1542" width="14.5703125" customWidth="1"/>
    <col min="1545" max="1545" width="10.85546875" bestFit="1" customWidth="1"/>
    <col min="1547" max="1547" width="12.85546875" bestFit="1" customWidth="1"/>
    <col min="1793" max="1793" width="49.85546875" customWidth="1"/>
    <col min="1794" max="1794" width="20.85546875" customWidth="1"/>
    <col min="1795" max="1795" width="4.7109375" customWidth="1"/>
    <col min="1796" max="1796" width="19.140625" customWidth="1"/>
    <col min="1798" max="1798" width="14.5703125" customWidth="1"/>
    <col min="1801" max="1801" width="10.85546875" bestFit="1" customWidth="1"/>
    <col min="1803" max="1803" width="12.85546875" bestFit="1" customWidth="1"/>
    <col min="2049" max="2049" width="49.85546875" customWidth="1"/>
    <col min="2050" max="2050" width="20.85546875" customWidth="1"/>
    <col min="2051" max="2051" width="4.7109375" customWidth="1"/>
    <col min="2052" max="2052" width="19.140625" customWidth="1"/>
    <col min="2054" max="2054" width="14.5703125" customWidth="1"/>
    <col min="2057" max="2057" width="10.85546875" bestFit="1" customWidth="1"/>
    <col min="2059" max="2059" width="12.85546875" bestFit="1" customWidth="1"/>
    <col min="2305" max="2305" width="49.85546875" customWidth="1"/>
    <col min="2306" max="2306" width="20.85546875" customWidth="1"/>
    <col min="2307" max="2307" width="4.7109375" customWidth="1"/>
    <col min="2308" max="2308" width="19.140625" customWidth="1"/>
    <col min="2310" max="2310" width="14.5703125" customWidth="1"/>
    <col min="2313" max="2313" width="10.85546875" bestFit="1" customWidth="1"/>
    <col min="2315" max="2315" width="12.85546875" bestFit="1" customWidth="1"/>
    <col min="2561" max="2561" width="49.85546875" customWidth="1"/>
    <col min="2562" max="2562" width="20.85546875" customWidth="1"/>
    <col min="2563" max="2563" width="4.7109375" customWidth="1"/>
    <col min="2564" max="2564" width="19.140625" customWidth="1"/>
    <col min="2566" max="2566" width="14.5703125" customWidth="1"/>
    <col min="2569" max="2569" width="10.85546875" bestFit="1" customWidth="1"/>
    <col min="2571" max="2571" width="12.85546875" bestFit="1" customWidth="1"/>
    <col min="2817" max="2817" width="49.85546875" customWidth="1"/>
    <col min="2818" max="2818" width="20.85546875" customWidth="1"/>
    <col min="2819" max="2819" width="4.7109375" customWidth="1"/>
    <col min="2820" max="2820" width="19.140625" customWidth="1"/>
    <col min="2822" max="2822" width="14.5703125" customWidth="1"/>
    <col min="2825" max="2825" width="10.85546875" bestFit="1" customWidth="1"/>
    <col min="2827" max="2827" width="12.85546875" bestFit="1" customWidth="1"/>
    <col min="3073" max="3073" width="49.85546875" customWidth="1"/>
    <col min="3074" max="3074" width="20.85546875" customWidth="1"/>
    <col min="3075" max="3075" width="4.7109375" customWidth="1"/>
    <col min="3076" max="3076" width="19.140625" customWidth="1"/>
    <col min="3078" max="3078" width="14.5703125" customWidth="1"/>
    <col min="3081" max="3081" width="10.85546875" bestFit="1" customWidth="1"/>
    <col min="3083" max="3083" width="12.85546875" bestFit="1" customWidth="1"/>
    <col min="3329" max="3329" width="49.85546875" customWidth="1"/>
    <col min="3330" max="3330" width="20.85546875" customWidth="1"/>
    <col min="3331" max="3331" width="4.7109375" customWidth="1"/>
    <col min="3332" max="3332" width="19.140625" customWidth="1"/>
    <col min="3334" max="3334" width="14.5703125" customWidth="1"/>
    <col min="3337" max="3337" width="10.85546875" bestFit="1" customWidth="1"/>
    <col min="3339" max="3339" width="12.85546875" bestFit="1" customWidth="1"/>
    <col min="3585" max="3585" width="49.85546875" customWidth="1"/>
    <col min="3586" max="3586" width="20.85546875" customWidth="1"/>
    <col min="3587" max="3587" width="4.7109375" customWidth="1"/>
    <col min="3588" max="3588" width="19.140625" customWidth="1"/>
    <col min="3590" max="3590" width="14.5703125" customWidth="1"/>
    <col min="3593" max="3593" width="10.85546875" bestFit="1" customWidth="1"/>
    <col min="3595" max="3595" width="12.85546875" bestFit="1" customWidth="1"/>
    <col min="3841" max="3841" width="49.85546875" customWidth="1"/>
    <col min="3842" max="3842" width="20.85546875" customWidth="1"/>
    <col min="3843" max="3843" width="4.7109375" customWidth="1"/>
    <col min="3844" max="3844" width="19.140625" customWidth="1"/>
    <col min="3846" max="3846" width="14.5703125" customWidth="1"/>
    <col min="3849" max="3849" width="10.85546875" bestFit="1" customWidth="1"/>
    <col min="3851" max="3851" width="12.85546875" bestFit="1" customWidth="1"/>
    <col min="4097" max="4097" width="49.85546875" customWidth="1"/>
    <col min="4098" max="4098" width="20.85546875" customWidth="1"/>
    <col min="4099" max="4099" width="4.7109375" customWidth="1"/>
    <col min="4100" max="4100" width="19.140625" customWidth="1"/>
    <col min="4102" max="4102" width="14.5703125" customWidth="1"/>
    <col min="4105" max="4105" width="10.85546875" bestFit="1" customWidth="1"/>
    <col min="4107" max="4107" width="12.85546875" bestFit="1" customWidth="1"/>
    <col min="4353" max="4353" width="49.85546875" customWidth="1"/>
    <col min="4354" max="4354" width="20.85546875" customWidth="1"/>
    <col min="4355" max="4355" width="4.7109375" customWidth="1"/>
    <col min="4356" max="4356" width="19.140625" customWidth="1"/>
    <col min="4358" max="4358" width="14.5703125" customWidth="1"/>
    <col min="4361" max="4361" width="10.85546875" bestFit="1" customWidth="1"/>
    <col min="4363" max="4363" width="12.85546875" bestFit="1" customWidth="1"/>
    <col min="4609" max="4609" width="49.85546875" customWidth="1"/>
    <col min="4610" max="4610" width="20.85546875" customWidth="1"/>
    <col min="4611" max="4611" width="4.7109375" customWidth="1"/>
    <col min="4612" max="4612" width="19.140625" customWidth="1"/>
    <col min="4614" max="4614" width="14.5703125" customWidth="1"/>
    <col min="4617" max="4617" width="10.85546875" bestFit="1" customWidth="1"/>
    <col min="4619" max="4619" width="12.85546875" bestFit="1" customWidth="1"/>
    <col min="4865" max="4865" width="49.85546875" customWidth="1"/>
    <col min="4866" max="4866" width="20.85546875" customWidth="1"/>
    <col min="4867" max="4867" width="4.7109375" customWidth="1"/>
    <col min="4868" max="4868" width="19.140625" customWidth="1"/>
    <col min="4870" max="4870" width="14.5703125" customWidth="1"/>
    <col min="4873" max="4873" width="10.85546875" bestFit="1" customWidth="1"/>
    <col min="4875" max="4875" width="12.85546875" bestFit="1" customWidth="1"/>
    <col min="5121" max="5121" width="49.85546875" customWidth="1"/>
    <col min="5122" max="5122" width="20.85546875" customWidth="1"/>
    <col min="5123" max="5123" width="4.7109375" customWidth="1"/>
    <col min="5124" max="5124" width="19.140625" customWidth="1"/>
    <col min="5126" max="5126" width="14.5703125" customWidth="1"/>
    <col min="5129" max="5129" width="10.85546875" bestFit="1" customWidth="1"/>
    <col min="5131" max="5131" width="12.85546875" bestFit="1" customWidth="1"/>
    <col min="5377" max="5377" width="49.85546875" customWidth="1"/>
    <col min="5378" max="5378" width="20.85546875" customWidth="1"/>
    <col min="5379" max="5379" width="4.7109375" customWidth="1"/>
    <col min="5380" max="5380" width="19.140625" customWidth="1"/>
    <col min="5382" max="5382" width="14.5703125" customWidth="1"/>
    <col min="5385" max="5385" width="10.85546875" bestFit="1" customWidth="1"/>
    <col min="5387" max="5387" width="12.85546875" bestFit="1" customWidth="1"/>
    <col min="5633" max="5633" width="49.85546875" customWidth="1"/>
    <col min="5634" max="5634" width="20.85546875" customWidth="1"/>
    <col min="5635" max="5635" width="4.7109375" customWidth="1"/>
    <col min="5636" max="5636" width="19.140625" customWidth="1"/>
    <col min="5638" max="5638" width="14.5703125" customWidth="1"/>
    <col min="5641" max="5641" width="10.85546875" bestFit="1" customWidth="1"/>
    <col min="5643" max="5643" width="12.85546875" bestFit="1" customWidth="1"/>
    <col min="5889" max="5889" width="49.85546875" customWidth="1"/>
    <col min="5890" max="5890" width="20.85546875" customWidth="1"/>
    <col min="5891" max="5891" width="4.7109375" customWidth="1"/>
    <col min="5892" max="5892" width="19.140625" customWidth="1"/>
    <col min="5894" max="5894" width="14.5703125" customWidth="1"/>
    <col min="5897" max="5897" width="10.85546875" bestFit="1" customWidth="1"/>
    <col min="5899" max="5899" width="12.85546875" bestFit="1" customWidth="1"/>
    <col min="6145" max="6145" width="49.85546875" customWidth="1"/>
    <col min="6146" max="6146" width="20.85546875" customWidth="1"/>
    <col min="6147" max="6147" width="4.7109375" customWidth="1"/>
    <col min="6148" max="6148" width="19.140625" customWidth="1"/>
    <col min="6150" max="6150" width="14.5703125" customWidth="1"/>
    <col min="6153" max="6153" width="10.85546875" bestFit="1" customWidth="1"/>
    <col min="6155" max="6155" width="12.85546875" bestFit="1" customWidth="1"/>
    <col min="6401" max="6401" width="49.85546875" customWidth="1"/>
    <col min="6402" max="6402" width="20.85546875" customWidth="1"/>
    <col min="6403" max="6403" width="4.7109375" customWidth="1"/>
    <col min="6404" max="6404" width="19.140625" customWidth="1"/>
    <col min="6406" max="6406" width="14.5703125" customWidth="1"/>
    <col min="6409" max="6409" width="10.85546875" bestFit="1" customWidth="1"/>
    <col min="6411" max="6411" width="12.85546875" bestFit="1" customWidth="1"/>
    <col min="6657" max="6657" width="49.85546875" customWidth="1"/>
    <col min="6658" max="6658" width="20.85546875" customWidth="1"/>
    <col min="6659" max="6659" width="4.7109375" customWidth="1"/>
    <col min="6660" max="6660" width="19.140625" customWidth="1"/>
    <col min="6662" max="6662" width="14.5703125" customWidth="1"/>
    <col min="6665" max="6665" width="10.85546875" bestFit="1" customWidth="1"/>
    <col min="6667" max="6667" width="12.85546875" bestFit="1" customWidth="1"/>
    <col min="6913" max="6913" width="49.85546875" customWidth="1"/>
    <col min="6914" max="6914" width="20.85546875" customWidth="1"/>
    <col min="6915" max="6915" width="4.7109375" customWidth="1"/>
    <col min="6916" max="6916" width="19.140625" customWidth="1"/>
    <col min="6918" max="6918" width="14.5703125" customWidth="1"/>
    <col min="6921" max="6921" width="10.85546875" bestFit="1" customWidth="1"/>
    <col min="6923" max="6923" width="12.85546875" bestFit="1" customWidth="1"/>
    <col min="7169" max="7169" width="49.85546875" customWidth="1"/>
    <col min="7170" max="7170" width="20.85546875" customWidth="1"/>
    <col min="7171" max="7171" width="4.7109375" customWidth="1"/>
    <col min="7172" max="7172" width="19.140625" customWidth="1"/>
    <col min="7174" max="7174" width="14.5703125" customWidth="1"/>
    <col min="7177" max="7177" width="10.85546875" bestFit="1" customWidth="1"/>
    <col min="7179" max="7179" width="12.85546875" bestFit="1" customWidth="1"/>
    <col min="7425" max="7425" width="49.85546875" customWidth="1"/>
    <col min="7426" max="7426" width="20.85546875" customWidth="1"/>
    <col min="7427" max="7427" width="4.7109375" customWidth="1"/>
    <col min="7428" max="7428" width="19.140625" customWidth="1"/>
    <col min="7430" max="7430" width="14.5703125" customWidth="1"/>
    <col min="7433" max="7433" width="10.85546875" bestFit="1" customWidth="1"/>
    <col min="7435" max="7435" width="12.85546875" bestFit="1" customWidth="1"/>
    <col min="7681" max="7681" width="49.85546875" customWidth="1"/>
    <col min="7682" max="7682" width="20.85546875" customWidth="1"/>
    <col min="7683" max="7683" width="4.7109375" customWidth="1"/>
    <col min="7684" max="7684" width="19.140625" customWidth="1"/>
    <col min="7686" max="7686" width="14.5703125" customWidth="1"/>
    <col min="7689" max="7689" width="10.85546875" bestFit="1" customWidth="1"/>
    <col min="7691" max="7691" width="12.85546875" bestFit="1" customWidth="1"/>
    <col min="7937" max="7937" width="49.85546875" customWidth="1"/>
    <col min="7938" max="7938" width="20.85546875" customWidth="1"/>
    <col min="7939" max="7939" width="4.7109375" customWidth="1"/>
    <col min="7940" max="7940" width="19.140625" customWidth="1"/>
    <col min="7942" max="7942" width="14.5703125" customWidth="1"/>
    <col min="7945" max="7945" width="10.85546875" bestFit="1" customWidth="1"/>
    <col min="7947" max="7947" width="12.85546875" bestFit="1" customWidth="1"/>
    <col min="8193" max="8193" width="49.85546875" customWidth="1"/>
    <col min="8194" max="8194" width="20.85546875" customWidth="1"/>
    <col min="8195" max="8195" width="4.7109375" customWidth="1"/>
    <col min="8196" max="8196" width="19.140625" customWidth="1"/>
    <col min="8198" max="8198" width="14.5703125" customWidth="1"/>
    <col min="8201" max="8201" width="10.85546875" bestFit="1" customWidth="1"/>
    <col min="8203" max="8203" width="12.85546875" bestFit="1" customWidth="1"/>
    <col min="8449" max="8449" width="49.85546875" customWidth="1"/>
    <col min="8450" max="8450" width="20.85546875" customWidth="1"/>
    <col min="8451" max="8451" width="4.7109375" customWidth="1"/>
    <col min="8452" max="8452" width="19.140625" customWidth="1"/>
    <col min="8454" max="8454" width="14.5703125" customWidth="1"/>
    <col min="8457" max="8457" width="10.85546875" bestFit="1" customWidth="1"/>
    <col min="8459" max="8459" width="12.85546875" bestFit="1" customWidth="1"/>
    <col min="8705" max="8705" width="49.85546875" customWidth="1"/>
    <col min="8706" max="8706" width="20.85546875" customWidth="1"/>
    <col min="8707" max="8707" width="4.7109375" customWidth="1"/>
    <col min="8708" max="8708" width="19.140625" customWidth="1"/>
    <col min="8710" max="8710" width="14.5703125" customWidth="1"/>
    <col min="8713" max="8713" width="10.85546875" bestFit="1" customWidth="1"/>
    <col min="8715" max="8715" width="12.85546875" bestFit="1" customWidth="1"/>
    <col min="8961" max="8961" width="49.85546875" customWidth="1"/>
    <col min="8962" max="8962" width="20.85546875" customWidth="1"/>
    <col min="8963" max="8963" width="4.7109375" customWidth="1"/>
    <col min="8964" max="8964" width="19.140625" customWidth="1"/>
    <col min="8966" max="8966" width="14.5703125" customWidth="1"/>
    <col min="8969" max="8969" width="10.85546875" bestFit="1" customWidth="1"/>
    <col min="8971" max="8971" width="12.85546875" bestFit="1" customWidth="1"/>
    <col min="9217" max="9217" width="49.85546875" customWidth="1"/>
    <col min="9218" max="9218" width="20.85546875" customWidth="1"/>
    <col min="9219" max="9219" width="4.7109375" customWidth="1"/>
    <col min="9220" max="9220" width="19.140625" customWidth="1"/>
    <col min="9222" max="9222" width="14.5703125" customWidth="1"/>
    <col min="9225" max="9225" width="10.85546875" bestFit="1" customWidth="1"/>
    <col min="9227" max="9227" width="12.85546875" bestFit="1" customWidth="1"/>
    <col min="9473" max="9473" width="49.85546875" customWidth="1"/>
    <col min="9474" max="9474" width="20.85546875" customWidth="1"/>
    <col min="9475" max="9475" width="4.7109375" customWidth="1"/>
    <col min="9476" max="9476" width="19.140625" customWidth="1"/>
    <col min="9478" max="9478" width="14.5703125" customWidth="1"/>
    <col min="9481" max="9481" width="10.85546875" bestFit="1" customWidth="1"/>
    <col min="9483" max="9483" width="12.85546875" bestFit="1" customWidth="1"/>
    <col min="9729" max="9729" width="49.85546875" customWidth="1"/>
    <col min="9730" max="9730" width="20.85546875" customWidth="1"/>
    <col min="9731" max="9731" width="4.7109375" customWidth="1"/>
    <col min="9732" max="9732" width="19.140625" customWidth="1"/>
    <col min="9734" max="9734" width="14.5703125" customWidth="1"/>
    <col min="9737" max="9737" width="10.85546875" bestFit="1" customWidth="1"/>
    <col min="9739" max="9739" width="12.85546875" bestFit="1" customWidth="1"/>
    <col min="9985" max="9985" width="49.85546875" customWidth="1"/>
    <col min="9986" max="9986" width="20.85546875" customWidth="1"/>
    <col min="9987" max="9987" width="4.7109375" customWidth="1"/>
    <col min="9988" max="9988" width="19.140625" customWidth="1"/>
    <col min="9990" max="9990" width="14.5703125" customWidth="1"/>
    <col min="9993" max="9993" width="10.85546875" bestFit="1" customWidth="1"/>
    <col min="9995" max="9995" width="12.85546875" bestFit="1" customWidth="1"/>
    <col min="10241" max="10241" width="49.85546875" customWidth="1"/>
    <col min="10242" max="10242" width="20.85546875" customWidth="1"/>
    <col min="10243" max="10243" width="4.7109375" customWidth="1"/>
    <col min="10244" max="10244" width="19.140625" customWidth="1"/>
    <col min="10246" max="10246" width="14.5703125" customWidth="1"/>
    <col min="10249" max="10249" width="10.85546875" bestFit="1" customWidth="1"/>
    <col min="10251" max="10251" width="12.85546875" bestFit="1" customWidth="1"/>
    <col min="10497" max="10497" width="49.85546875" customWidth="1"/>
    <col min="10498" max="10498" width="20.85546875" customWidth="1"/>
    <col min="10499" max="10499" width="4.7109375" customWidth="1"/>
    <col min="10500" max="10500" width="19.140625" customWidth="1"/>
    <col min="10502" max="10502" width="14.5703125" customWidth="1"/>
    <col min="10505" max="10505" width="10.85546875" bestFit="1" customWidth="1"/>
    <col min="10507" max="10507" width="12.85546875" bestFit="1" customWidth="1"/>
    <col min="10753" max="10753" width="49.85546875" customWidth="1"/>
    <col min="10754" max="10754" width="20.85546875" customWidth="1"/>
    <col min="10755" max="10755" width="4.7109375" customWidth="1"/>
    <col min="10756" max="10756" width="19.140625" customWidth="1"/>
    <col min="10758" max="10758" width="14.5703125" customWidth="1"/>
    <col min="10761" max="10761" width="10.85546875" bestFit="1" customWidth="1"/>
    <col min="10763" max="10763" width="12.85546875" bestFit="1" customWidth="1"/>
    <col min="11009" max="11009" width="49.85546875" customWidth="1"/>
    <col min="11010" max="11010" width="20.85546875" customWidth="1"/>
    <col min="11011" max="11011" width="4.7109375" customWidth="1"/>
    <col min="11012" max="11012" width="19.140625" customWidth="1"/>
    <col min="11014" max="11014" width="14.5703125" customWidth="1"/>
    <col min="11017" max="11017" width="10.85546875" bestFit="1" customWidth="1"/>
    <col min="11019" max="11019" width="12.85546875" bestFit="1" customWidth="1"/>
    <col min="11265" max="11265" width="49.85546875" customWidth="1"/>
    <col min="11266" max="11266" width="20.85546875" customWidth="1"/>
    <col min="11267" max="11267" width="4.7109375" customWidth="1"/>
    <col min="11268" max="11268" width="19.140625" customWidth="1"/>
    <col min="11270" max="11270" width="14.5703125" customWidth="1"/>
    <col min="11273" max="11273" width="10.85546875" bestFit="1" customWidth="1"/>
    <col min="11275" max="11275" width="12.85546875" bestFit="1" customWidth="1"/>
    <col min="11521" max="11521" width="49.85546875" customWidth="1"/>
    <col min="11522" max="11522" width="20.85546875" customWidth="1"/>
    <col min="11523" max="11523" width="4.7109375" customWidth="1"/>
    <col min="11524" max="11524" width="19.140625" customWidth="1"/>
    <col min="11526" max="11526" width="14.5703125" customWidth="1"/>
    <col min="11529" max="11529" width="10.85546875" bestFit="1" customWidth="1"/>
    <col min="11531" max="11531" width="12.85546875" bestFit="1" customWidth="1"/>
    <col min="11777" max="11777" width="49.85546875" customWidth="1"/>
    <col min="11778" max="11778" width="20.85546875" customWidth="1"/>
    <col min="11779" max="11779" width="4.7109375" customWidth="1"/>
    <col min="11780" max="11780" width="19.140625" customWidth="1"/>
    <col min="11782" max="11782" width="14.5703125" customWidth="1"/>
    <col min="11785" max="11785" width="10.85546875" bestFit="1" customWidth="1"/>
    <col min="11787" max="11787" width="12.85546875" bestFit="1" customWidth="1"/>
    <col min="12033" max="12033" width="49.85546875" customWidth="1"/>
    <col min="12034" max="12034" width="20.85546875" customWidth="1"/>
    <col min="12035" max="12035" width="4.7109375" customWidth="1"/>
    <col min="12036" max="12036" width="19.140625" customWidth="1"/>
    <col min="12038" max="12038" width="14.5703125" customWidth="1"/>
    <col min="12041" max="12041" width="10.85546875" bestFit="1" customWidth="1"/>
    <col min="12043" max="12043" width="12.85546875" bestFit="1" customWidth="1"/>
    <col min="12289" max="12289" width="49.85546875" customWidth="1"/>
    <col min="12290" max="12290" width="20.85546875" customWidth="1"/>
    <col min="12291" max="12291" width="4.7109375" customWidth="1"/>
    <col min="12292" max="12292" width="19.140625" customWidth="1"/>
    <col min="12294" max="12294" width="14.5703125" customWidth="1"/>
    <col min="12297" max="12297" width="10.85546875" bestFit="1" customWidth="1"/>
    <col min="12299" max="12299" width="12.85546875" bestFit="1" customWidth="1"/>
    <col min="12545" max="12545" width="49.85546875" customWidth="1"/>
    <col min="12546" max="12546" width="20.85546875" customWidth="1"/>
    <col min="12547" max="12547" width="4.7109375" customWidth="1"/>
    <col min="12548" max="12548" width="19.140625" customWidth="1"/>
    <col min="12550" max="12550" width="14.5703125" customWidth="1"/>
    <col min="12553" max="12553" width="10.85546875" bestFit="1" customWidth="1"/>
    <col min="12555" max="12555" width="12.85546875" bestFit="1" customWidth="1"/>
    <col min="12801" max="12801" width="49.85546875" customWidth="1"/>
    <col min="12802" max="12802" width="20.85546875" customWidth="1"/>
    <col min="12803" max="12803" width="4.7109375" customWidth="1"/>
    <col min="12804" max="12804" width="19.140625" customWidth="1"/>
    <col min="12806" max="12806" width="14.5703125" customWidth="1"/>
    <col min="12809" max="12809" width="10.85546875" bestFit="1" customWidth="1"/>
    <col min="12811" max="12811" width="12.85546875" bestFit="1" customWidth="1"/>
    <col min="13057" max="13057" width="49.85546875" customWidth="1"/>
    <col min="13058" max="13058" width="20.85546875" customWidth="1"/>
    <col min="13059" max="13059" width="4.7109375" customWidth="1"/>
    <col min="13060" max="13060" width="19.140625" customWidth="1"/>
    <col min="13062" max="13062" width="14.5703125" customWidth="1"/>
    <col min="13065" max="13065" width="10.85546875" bestFit="1" customWidth="1"/>
    <col min="13067" max="13067" width="12.85546875" bestFit="1" customWidth="1"/>
    <col min="13313" max="13313" width="49.85546875" customWidth="1"/>
    <col min="13314" max="13314" width="20.85546875" customWidth="1"/>
    <col min="13315" max="13315" width="4.7109375" customWidth="1"/>
    <col min="13316" max="13316" width="19.140625" customWidth="1"/>
    <col min="13318" max="13318" width="14.5703125" customWidth="1"/>
    <col min="13321" max="13321" width="10.85546875" bestFit="1" customWidth="1"/>
    <col min="13323" max="13323" width="12.85546875" bestFit="1" customWidth="1"/>
    <col min="13569" max="13569" width="49.85546875" customWidth="1"/>
    <col min="13570" max="13570" width="20.85546875" customWidth="1"/>
    <col min="13571" max="13571" width="4.7109375" customWidth="1"/>
    <col min="13572" max="13572" width="19.140625" customWidth="1"/>
    <col min="13574" max="13574" width="14.5703125" customWidth="1"/>
    <col min="13577" max="13577" width="10.85546875" bestFit="1" customWidth="1"/>
    <col min="13579" max="13579" width="12.85546875" bestFit="1" customWidth="1"/>
    <col min="13825" max="13825" width="49.85546875" customWidth="1"/>
    <col min="13826" max="13826" width="20.85546875" customWidth="1"/>
    <col min="13827" max="13827" width="4.7109375" customWidth="1"/>
    <col min="13828" max="13828" width="19.140625" customWidth="1"/>
    <col min="13830" max="13830" width="14.5703125" customWidth="1"/>
    <col min="13833" max="13833" width="10.85546875" bestFit="1" customWidth="1"/>
    <col min="13835" max="13835" width="12.85546875" bestFit="1" customWidth="1"/>
    <col min="14081" max="14081" width="49.85546875" customWidth="1"/>
    <col min="14082" max="14082" width="20.85546875" customWidth="1"/>
    <col min="14083" max="14083" width="4.7109375" customWidth="1"/>
    <col min="14084" max="14084" width="19.140625" customWidth="1"/>
    <col min="14086" max="14086" width="14.5703125" customWidth="1"/>
    <col min="14089" max="14089" width="10.85546875" bestFit="1" customWidth="1"/>
    <col min="14091" max="14091" width="12.85546875" bestFit="1" customWidth="1"/>
    <col min="14337" max="14337" width="49.85546875" customWidth="1"/>
    <col min="14338" max="14338" width="20.85546875" customWidth="1"/>
    <col min="14339" max="14339" width="4.7109375" customWidth="1"/>
    <col min="14340" max="14340" width="19.140625" customWidth="1"/>
    <col min="14342" max="14342" width="14.5703125" customWidth="1"/>
    <col min="14345" max="14345" width="10.85546875" bestFit="1" customWidth="1"/>
    <col min="14347" max="14347" width="12.85546875" bestFit="1" customWidth="1"/>
    <col min="14593" max="14593" width="49.85546875" customWidth="1"/>
    <col min="14594" max="14594" width="20.85546875" customWidth="1"/>
    <col min="14595" max="14595" width="4.7109375" customWidth="1"/>
    <col min="14596" max="14596" width="19.140625" customWidth="1"/>
    <col min="14598" max="14598" width="14.5703125" customWidth="1"/>
    <col min="14601" max="14601" width="10.85546875" bestFit="1" customWidth="1"/>
    <col min="14603" max="14603" width="12.85546875" bestFit="1" customWidth="1"/>
    <col min="14849" max="14849" width="49.85546875" customWidth="1"/>
    <col min="14850" max="14850" width="20.85546875" customWidth="1"/>
    <col min="14851" max="14851" width="4.7109375" customWidth="1"/>
    <col min="14852" max="14852" width="19.140625" customWidth="1"/>
    <col min="14854" max="14854" width="14.5703125" customWidth="1"/>
    <col min="14857" max="14857" width="10.85546875" bestFit="1" customWidth="1"/>
    <col min="14859" max="14859" width="12.85546875" bestFit="1" customWidth="1"/>
    <col min="15105" max="15105" width="49.85546875" customWidth="1"/>
    <col min="15106" max="15106" width="20.85546875" customWidth="1"/>
    <col min="15107" max="15107" width="4.7109375" customWidth="1"/>
    <col min="15108" max="15108" width="19.140625" customWidth="1"/>
    <col min="15110" max="15110" width="14.5703125" customWidth="1"/>
    <col min="15113" max="15113" width="10.85546875" bestFit="1" customWidth="1"/>
    <col min="15115" max="15115" width="12.85546875" bestFit="1" customWidth="1"/>
    <col min="15361" max="15361" width="49.85546875" customWidth="1"/>
    <col min="15362" max="15362" width="20.85546875" customWidth="1"/>
    <col min="15363" max="15363" width="4.7109375" customWidth="1"/>
    <col min="15364" max="15364" width="19.140625" customWidth="1"/>
    <col min="15366" max="15366" width="14.5703125" customWidth="1"/>
    <col min="15369" max="15369" width="10.85546875" bestFit="1" customWidth="1"/>
    <col min="15371" max="15371" width="12.85546875" bestFit="1" customWidth="1"/>
    <col min="15617" max="15617" width="49.85546875" customWidth="1"/>
    <col min="15618" max="15618" width="20.85546875" customWidth="1"/>
    <col min="15619" max="15619" width="4.7109375" customWidth="1"/>
    <col min="15620" max="15620" width="19.140625" customWidth="1"/>
    <col min="15622" max="15622" width="14.5703125" customWidth="1"/>
    <col min="15625" max="15625" width="10.85546875" bestFit="1" customWidth="1"/>
    <col min="15627" max="15627" width="12.85546875" bestFit="1" customWidth="1"/>
    <col min="15873" max="15873" width="49.85546875" customWidth="1"/>
    <col min="15874" max="15874" width="20.85546875" customWidth="1"/>
    <col min="15875" max="15875" width="4.7109375" customWidth="1"/>
    <col min="15876" max="15876" width="19.140625" customWidth="1"/>
    <col min="15878" max="15878" width="14.5703125" customWidth="1"/>
    <col min="15881" max="15881" width="10.85546875" bestFit="1" customWidth="1"/>
    <col min="15883" max="15883" width="12.85546875" bestFit="1" customWidth="1"/>
    <col min="16129" max="16129" width="49.85546875" customWidth="1"/>
    <col min="16130" max="16130" width="20.85546875" customWidth="1"/>
    <col min="16131" max="16131" width="4.7109375" customWidth="1"/>
    <col min="16132" max="16132" width="19.140625" customWidth="1"/>
    <col min="16134" max="16134" width="14.5703125" customWidth="1"/>
    <col min="16137" max="16137" width="10.85546875" bestFit="1" customWidth="1"/>
    <col min="16139" max="16139" width="12.85546875" bestFit="1" customWidth="1"/>
  </cols>
  <sheetData>
    <row r="1" spans="1:4" ht="18.75" x14ac:dyDescent="0.25">
      <c r="A1" s="1" t="s">
        <v>5</v>
      </c>
      <c r="B1" s="1"/>
      <c r="C1" s="1"/>
      <c r="D1" s="1"/>
    </row>
    <row r="2" spans="1:4" ht="15.75" x14ac:dyDescent="0.25">
      <c r="A2" s="2" t="s">
        <v>0</v>
      </c>
      <c r="B2" s="2"/>
      <c r="C2" s="2"/>
      <c r="D2" s="2"/>
    </row>
    <row r="3" spans="1:4" ht="15.75" x14ac:dyDescent="0.25">
      <c r="A3" s="2" t="s">
        <v>6</v>
      </c>
      <c r="B3" s="2"/>
      <c r="C3" s="2"/>
      <c r="D3" s="2"/>
    </row>
    <row r="4" spans="1:4" ht="15.75" x14ac:dyDescent="0.25">
      <c r="A4" s="2" t="s">
        <v>7</v>
      </c>
      <c r="B4" s="2"/>
      <c r="C4" s="2"/>
      <c r="D4" s="2"/>
    </row>
    <row r="5" spans="1:4" ht="15.75" x14ac:dyDescent="0.25">
      <c r="A5" s="3"/>
      <c r="B5" s="4"/>
      <c r="C5" s="4"/>
    </row>
    <row r="6" spans="1:4" ht="15.75" x14ac:dyDescent="0.25">
      <c r="A6" s="5" t="s">
        <v>1</v>
      </c>
      <c r="B6" s="6">
        <v>2024</v>
      </c>
      <c r="C6" s="7"/>
      <c r="D6" s="8">
        <v>2023</v>
      </c>
    </row>
    <row r="7" spans="1:4" ht="15.75" x14ac:dyDescent="0.25">
      <c r="A7" s="5" t="s">
        <v>8</v>
      </c>
      <c r="B7" s="3"/>
      <c r="C7" s="9"/>
      <c r="D7" s="3"/>
    </row>
    <row r="8" spans="1:4" ht="15.75" x14ac:dyDescent="0.25">
      <c r="A8" s="10" t="s">
        <v>9</v>
      </c>
      <c r="B8" s="11">
        <v>15639332</v>
      </c>
      <c r="C8" s="12"/>
      <c r="D8" s="11">
        <v>20107418</v>
      </c>
    </row>
    <row r="9" spans="1:4" ht="15.75" hidden="1" x14ac:dyDescent="0.25">
      <c r="A9" s="10" t="s">
        <v>10</v>
      </c>
      <c r="B9" s="11">
        <v>0</v>
      </c>
      <c r="C9" s="12"/>
      <c r="D9" s="11">
        <v>0</v>
      </c>
    </row>
    <row r="10" spans="1:4" ht="15.75" hidden="1" x14ac:dyDescent="0.25">
      <c r="A10" s="10" t="s">
        <v>11</v>
      </c>
      <c r="B10" s="11">
        <v>0</v>
      </c>
      <c r="C10" s="12"/>
      <c r="D10" s="11">
        <v>0</v>
      </c>
    </row>
    <row r="11" spans="1:4" ht="18" customHeight="1" x14ac:dyDescent="0.25">
      <c r="A11" s="13" t="s">
        <v>12</v>
      </c>
      <c r="B11" s="11">
        <v>33585919</v>
      </c>
      <c r="C11" s="12"/>
      <c r="D11" s="11">
        <v>16413406</v>
      </c>
    </row>
    <row r="12" spans="1:4" ht="15.75" x14ac:dyDescent="0.25">
      <c r="A12" s="10" t="s">
        <v>13</v>
      </c>
      <c r="B12" s="11">
        <v>20499</v>
      </c>
      <c r="C12" s="12"/>
      <c r="D12" s="11">
        <v>16999</v>
      </c>
    </row>
    <row r="13" spans="1:4" ht="15.75" x14ac:dyDescent="0.25">
      <c r="A13" s="10" t="s">
        <v>14</v>
      </c>
      <c r="B13" s="11">
        <v>138277</v>
      </c>
      <c r="C13" s="12"/>
      <c r="D13" s="11">
        <v>70638</v>
      </c>
    </row>
    <row r="14" spans="1:4" ht="18" customHeight="1" x14ac:dyDescent="0.25">
      <c r="A14" s="10" t="s">
        <v>15</v>
      </c>
      <c r="B14" s="14">
        <v>1364383</v>
      </c>
      <c r="C14" s="12"/>
      <c r="D14" s="14">
        <v>1204618</v>
      </c>
    </row>
    <row r="15" spans="1:4" ht="18" hidden="1" customHeight="1" x14ac:dyDescent="0.25">
      <c r="A15" s="10" t="s">
        <v>16</v>
      </c>
      <c r="B15" s="15">
        <v>0</v>
      </c>
      <c r="C15" s="15"/>
      <c r="D15" s="16">
        <v>0</v>
      </c>
    </row>
    <row r="16" spans="1:4" ht="18" customHeight="1" thickBot="1" x14ac:dyDescent="0.3">
      <c r="A16" s="5" t="s">
        <v>17</v>
      </c>
      <c r="B16" s="17">
        <f>SUM(B8:B15)</f>
        <v>50748410</v>
      </c>
      <c r="C16" s="18"/>
      <c r="D16" s="19">
        <f>SUM(D8:D15)</f>
        <v>37813079</v>
      </c>
    </row>
    <row r="17" spans="1:4" ht="16.5" thickTop="1" x14ac:dyDescent="0.25">
      <c r="A17" s="5"/>
      <c r="B17" s="20"/>
      <c r="C17" s="18"/>
      <c r="D17" s="20"/>
    </row>
    <row r="18" spans="1:4" ht="15.75" x14ac:dyDescent="0.25">
      <c r="A18" s="5" t="s">
        <v>18</v>
      </c>
      <c r="B18" s="20"/>
      <c r="C18" s="18"/>
      <c r="D18" s="20"/>
    </row>
    <row r="19" spans="1:4" ht="15.75" hidden="1" x14ac:dyDescent="0.25">
      <c r="A19" s="10" t="s">
        <v>19</v>
      </c>
      <c r="B19" s="11">
        <v>0</v>
      </c>
      <c r="C19" s="12"/>
      <c r="D19" s="11">
        <v>0</v>
      </c>
    </row>
    <row r="20" spans="1:4" ht="15.75" hidden="1" x14ac:dyDescent="0.25">
      <c r="A20" s="10" t="s">
        <v>20</v>
      </c>
      <c r="B20" s="11">
        <v>0</v>
      </c>
      <c r="C20" s="12"/>
      <c r="D20" s="11">
        <v>0</v>
      </c>
    </row>
    <row r="21" spans="1:4" ht="15.75" hidden="1" x14ac:dyDescent="0.25">
      <c r="A21" s="10" t="s">
        <v>21</v>
      </c>
      <c r="B21" s="11">
        <v>0</v>
      </c>
      <c r="C21" s="12"/>
      <c r="D21" s="11">
        <v>0</v>
      </c>
    </row>
    <row r="22" spans="1:4" ht="15.75" hidden="1" x14ac:dyDescent="0.25">
      <c r="A22" s="10" t="s">
        <v>22</v>
      </c>
      <c r="B22" s="11">
        <v>0</v>
      </c>
      <c r="C22" s="12"/>
      <c r="D22" s="11">
        <v>0</v>
      </c>
    </row>
    <row r="23" spans="1:4" ht="15.75" x14ac:dyDescent="0.25">
      <c r="A23" s="10" t="s">
        <v>23</v>
      </c>
      <c r="B23" s="11">
        <v>1400044</v>
      </c>
      <c r="C23" s="12"/>
      <c r="D23" s="11">
        <v>2712978</v>
      </c>
    </row>
    <row r="24" spans="1:4" ht="15.75" x14ac:dyDescent="0.25">
      <c r="A24" s="10" t="s">
        <v>24</v>
      </c>
      <c r="B24" s="21">
        <v>54690</v>
      </c>
      <c r="C24" s="12"/>
      <c r="D24" s="21">
        <v>64438</v>
      </c>
    </row>
    <row r="25" spans="1:4" ht="15.75" hidden="1" x14ac:dyDescent="0.25">
      <c r="A25" s="10" t="s">
        <v>25</v>
      </c>
      <c r="B25" s="15">
        <v>0</v>
      </c>
      <c r="C25" s="15"/>
      <c r="D25" s="15">
        <v>0</v>
      </c>
    </row>
    <row r="26" spans="1:4" ht="15.75" x14ac:dyDescent="0.25">
      <c r="A26" s="5" t="s">
        <v>26</v>
      </c>
      <c r="B26" s="22">
        <f>SUM(B19:B25)</f>
        <v>1454734</v>
      </c>
      <c r="C26" s="18"/>
      <c r="D26" s="22">
        <f>SUM(D19:D25)</f>
        <v>2777416</v>
      </c>
    </row>
    <row r="27" spans="1:4" ht="15.75" x14ac:dyDescent="0.25">
      <c r="A27" s="5"/>
      <c r="B27" s="18"/>
      <c r="C27" s="18"/>
      <c r="D27" s="18"/>
    </row>
    <row r="28" spans="1:4" ht="16.5" thickBot="1" x14ac:dyDescent="0.3">
      <c r="A28" s="5" t="s">
        <v>27</v>
      </c>
      <c r="B28" s="17">
        <f>+B16+B26</f>
        <v>52203144</v>
      </c>
      <c r="C28" s="23"/>
      <c r="D28" s="17">
        <f>+D16+D26</f>
        <v>40590495</v>
      </c>
    </row>
    <row r="29" spans="1:4" ht="16.5" thickTop="1" x14ac:dyDescent="0.25">
      <c r="A29" s="5"/>
      <c r="B29" s="18"/>
      <c r="C29" s="18"/>
      <c r="D29" s="18"/>
    </row>
    <row r="30" spans="1:4" ht="15.75" x14ac:dyDescent="0.25">
      <c r="A30" s="5" t="s">
        <v>28</v>
      </c>
      <c r="B30" s="18"/>
      <c r="C30" s="18"/>
      <c r="D30" s="18"/>
    </row>
    <row r="31" spans="1:4" ht="15.75" x14ac:dyDescent="0.25">
      <c r="A31" s="24" t="s">
        <v>2</v>
      </c>
      <c r="B31" s="25"/>
      <c r="C31" s="26"/>
      <c r="D31" s="25"/>
    </row>
    <row r="32" spans="1:4" ht="13.5" hidden="1" customHeight="1" thickBot="1" x14ac:dyDescent="0.3">
      <c r="A32" s="10" t="s">
        <v>29</v>
      </c>
      <c r="B32" s="11">
        <v>0</v>
      </c>
      <c r="C32" s="12"/>
      <c r="D32" s="11">
        <v>0</v>
      </c>
    </row>
    <row r="33" spans="1:4" ht="17.25" customHeight="1" x14ac:dyDescent="0.25">
      <c r="A33" s="10" t="s">
        <v>30</v>
      </c>
      <c r="B33" s="11">
        <v>585286</v>
      </c>
      <c r="C33" s="12"/>
      <c r="D33" s="11">
        <v>0</v>
      </c>
    </row>
    <row r="34" spans="1:4" ht="15.75" hidden="1" customHeight="1" x14ac:dyDescent="0.25">
      <c r="A34" s="10" t="s">
        <v>31</v>
      </c>
      <c r="B34" s="11">
        <v>0</v>
      </c>
      <c r="C34" s="12"/>
      <c r="D34" s="11">
        <v>0</v>
      </c>
    </row>
    <row r="35" spans="1:4" ht="16.5" hidden="1" customHeight="1" x14ac:dyDescent="0.25">
      <c r="A35" s="10" t="s">
        <v>32</v>
      </c>
      <c r="B35" s="11">
        <v>0</v>
      </c>
      <c r="C35" s="12"/>
      <c r="D35" s="11">
        <v>0</v>
      </c>
    </row>
    <row r="36" spans="1:4" ht="15.75" x14ac:dyDescent="0.25">
      <c r="A36" s="10" t="s">
        <v>33</v>
      </c>
      <c r="B36" s="14">
        <v>366864</v>
      </c>
      <c r="C36" s="12"/>
      <c r="D36" s="14">
        <v>279607</v>
      </c>
    </row>
    <row r="37" spans="1:4" ht="16.5" thickBot="1" x14ac:dyDescent="0.3">
      <c r="A37" s="5" t="s">
        <v>34</v>
      </c>
      <c r="B37" s="27">
        <f>SUM(B32:B36)</f>
        <v>952150</v>
      </c>
      <c r="C37" s="23"/>
      <c r="D37" s="17">
        <f>SUM(D32:D36)</f>
        <v>279607</v>
      </c>
    </row>
    <row r="38" spans="1:4" ht="16.5" thickTop="1" x14ac:dyDescent="0.25">
      <c r="A38" s="5"/>
      <c r="B38" s="18"/>
      <c r="C38" s="18"/>
      <c r="D38" s="18"/>
    </row>
    <row r="39" spans="1:4" ht="15.75" hidden="1" x14ac:dyDescent="0.25">
      <c r="A39" s="5" t="s">
        <v>35</v>
      </c>
      <c r="B39" s="28"/>
      <c r="C39" s="29"/>
      <c r="D39" s="28"/>
    </row>
    <row r="40" spans="1:4" ht="15.75" hidden="1" x14ac:dyDescent="0.25">
      <c r="A40" s="10" t="s">
        <v>36</v>
      </c>
      <c r="B40" s="11">
        <v>0</v>
      </c>
      <c r="C40" s="12"/>
      <c r="D40" s="11">
        <v>0</v>
      </c>
    </row>
    <row r="41" spans="1:4" ht="15.75" hidden="1" x14ac:dyDescent="0.25">
      <c r="A41" s="10" t="s">
        <v>37</v>
      </c>
      <c r="B41" s="11">
        <v>0</v>
      </c>
      <c r="C41" s="12"/>
      <c r="D41" s="11">
        <v>0</v>
      </c>
    </row>
    <row r="42" spans="1:4" ht="15.75" hidden="1" x14ac:dyDescent="0.25">
      <c r="A42" s="10" t="s">
        <v>38</v>
      </c>
      <c r="B42" s="11">
        <v>0</v>
      </c>
      <c r="C42" s="12"/>
      <c r="D42" s="11">
        <v>0</v>
      </c>
    </row>
    <row r="43" spans="1:4" ht="15.75" hidden="1" x14ac:dyDescent="0.25">
      <c r="A43" s="10" t="s">
        <v>39</v>
      </c>
      <c r="B43" s="11">
        <v>0</v>
      </c>
      <c r="C43" s="12"/>
      <c r="D43" s="11">
        <v>0</v>
      </c>
    </row>
    <row r="44" spans="1:4" ht="15.75" hidden="1" x14ac:dyDescent="0.25">
      <c r="A44" s="10" t="s">
        <v>40</v>
      </c>
      <c r="B44" s="11">
        <v>0</v>
      </c>
      <c r="C44" s="12"/>
      <c r="D44" s="11">
        <v>0</v>
      </c>
    </row>
    <row r="45" spans="1:4" ht="15.75" hidden="1" x14ac:dyDescent="0.25">
      <c r="A45" s="10" t="s">
        <v>41</v>
      </c>
      <c r="B45" s="16">
        <v>0</v>
      </c>
      <c r="C45" s="15"/>
      <c r="D45" s="16">
        <v>0</v>
      </c>
    </row>
    <row r="46" spans="1:4" ht="15.75" hidden="1" x14ac:dyDescent="0.25">
      <c r="A46" s="5" t="s">
        <v>42</v>
      </c>
      <c r="B46" s="20">
        <f>SUM(B40:B45)</f>
        <v>0</v>
      </c>
      <c r="C46" s="18"/>
      <c r="D46" s="20">
        <f>SUM(D40:D45)</f>
        <v>0</v>
      </c>
    </row>
    <row r="47" spans="1:4" ht="15.75" hidden="1" x14ac:dyDescent="0.25">
      <c r="A47" s="5"/>
      <c r="B47" s="20"/>
      <c r="C47" s="18"/>
      <c r="D47" s="20"/>
    </row>
    <row r="48" spans="1:4" ht="16.5" thickBot="1" x14ac:dyDescent="0.3">
      <c r="A48" s="5" t="s">
        <v>43</v>
      </c>
      <c r="B48" s="17">
        <f>+B37+B46</f>
        <v>952150</v>
      </c>
      <c r="C48" s="23"/>
      <c r="D48" s="17">
        <f>+D37+D46</f>
        <v>279607</v>
      </c>
    </row>
    <row r="49" spans="1:11" ht="16.5" thickTop="1" x14ac:dyDescent="0.25">
      <c r="A49" s="5"/>
      <c r="B49" s="20"/>
      <c r="C49" s="18"/>
      <c r="D49" s="20"/>
    </row>
    <row r="50" spans="1:11" ht="15.75" x14ac:dyDescent="0.25">
      <c r="A50" s="5" t="s">
        <v>44</v>
      </c>
      <c r="B50" s="28"/>
      <c r="C50" s="29"/>
      <c r="D50" s="28"/>
    </row>
    <row r="51" spans="1:11" ht="15" customHeight="1" x14ac:dyDescent="0.25">
      <c r="A51" s="10" t="s">
        <v>3</v>
      </c>
      <c r="B51" s="30">
        <v>5679544.5</v>
      </c>
      <c r="C51" s="31"/>
      <c r="D51" s="30">
        <v>5679544.5</v>
      </c>
    </row>
    <row r="52" spans="1:11" ht="15.75" hidden="1" x14ac:dyDescent="0.25">
      <c r="A52" s="10" t="s">
        <v>45</v>
      </c>
      <c r="B52" s="30">
        <v>0</v>
      </c>
      <c r="C52" s="31"/>
      <c r="D52" s="30">
        <v>0</v>
      </c>
    </row>
    <row r="53" spans="1:11" ht="15.75" hidden="1" x14ac:dyDescent="0.25">
      <c r="A53" s="10" t="s">
        <v>4</v>
      </c>
      <c r="B53" s="30">
        <v>0</v>
      </c>
      <c r="C53" s="31"/>
      <c r="D53" s="30">
        <v>0</v>
      </c>
    </row>
    <row r="54" spans="1:11" ht="15.75" x14ac:dyDescent="0.25">
      <c r="A54" s="10" t="s">
        <v>46</v>
      </c>
      <c r="B54" s="30">
        <v>1436015</v>
      </c>
      <c r="C54" s="31"/>
      <c r="D54" s="30">
        <v>5601868</v>
      </c>
      <c r="F54" s="30"/>
    </row>
    <row r="55" spans="1:11" ht="15.75" x14ac:dyDescent="0.25">
      <c r="A55" s="10" t="s">
        <v>47</v>
      </c>
      <c r="B55" s="32">
        <v>44135434</v>
      </c>
      <c r="C55" s="31"/>
      <c r="D55" s="32">
        <v>29029475</v>
      </c>
      <c r="F55" s="30"/>
      <c r="I55" s="33"/>
    </row>
    <row r="56" spans="1:11" ht="15.75" hidden="1" x14ac:dyDescent="0.25">
      <c r="A56" s="10" t="s">
        <v>48</v>
      </c>
      <c r="B56" s="31">
        <v>0</v>
      </c>
      <c r="C56" s="31"/>
      <c r="D56" s="34">
        <f>SUM(D51:D55)+1</f>
        <v>40310888.5</v>
      </c>
    </row>
    <row r="57" spans="1:11" ht="15.75" x14ac:dyDescent="0.25">
      <c r="A57" s="24"/>
      <c r="B57" s="31"/>
      <c r="C57" s="31"/>
      <c r="D57" s="31"/>
    </row>
    <row r="58" spans="1:11" ht="16.5" thickBot="1" x14ac:dyDescent="0.3">
      <c r="A58" s="5" t="s">
        <v>49</v>
      </c>
      <c r="B58" s="35">
        <f>B48+B51+B54+B55</f>
        <v>52203143.5</v>
      </c>
      <c r="C58" s="36"/>
      <c r="D58" s="35">
        <f>D48+D51+D53+D54+D55</f>
        <v>40590494.5</v>
      </c>
    </row>
    <row r="59" spans="1:11" ht="16.5" thickTop="1" x14ac:dyDescent="0.25">
      <c r="A59" s="4"/>
      <c r="B59" s="37"/>
      <c r="C59" s="38"/>
      <c r="K59" s="39"/>
    </row>
    <row r="60" spans="1:11" ht="15.75" x14ac:dyDescent="0.25">
      <c r="A60" s="40" t="s">
        <v>50</v>
      </c>
      <c r="B60" s="37"/>
      <c r="C60" s="38"/>
    </row>
    <row r="61" spans="1:11" ht="15.75" x14ac:dyDescent="0.25">
      <c r="A61" s="40"/>
      <c r="B61" s="37"/>
      <c r="C61" s="38"/>
    </row>
    <row r="62" spans="1:11" ht="28.5" customHeight="1" x14ac:dyDescent="0.25">
      <c r="A62" s="41" t="s">
        <v>51</v>
      </c>
      <c r="B62" s="42"/>
      <c r="C62" s="42"/>
      <c r="D62" s="42"/>
    </row>
    <row r="63" spans="1:11" ht="21" customHeight="1" x14ac:dyDescent="0.25">
      <c r="A63" s="41" t="s">
        <v>52</v>
      </c>
      <c r="B63" s="43" t="s">
        <v>53</v>
      </c>
      <c r="C63" s="43"/>
      <c r="D63" s="43"/>
    </row>
    <row r="64" spans="1:11" ht="17.25" customHeight="1" x14ac:dyDescent="0.25">
      <c r="A64" s="44"/>
      <c r="B64" s="45"/>
    </row>
    <row r="65" spans="1:4" ht="18.75" customHeight="1" x14ac:dyDescent="0.25">
      <c r="A65" s="44"/>
    </row>
    <row r="66" spans="1:4" ht="18.75" customHeight="1" x14ac:dyDescent="0.25">
      <c r="A66" s="41" t="s">
        <v>54</v>
      </c>
      <c r="B66" s="42"/>
      <c r="C66" s="42"/>
      <c r="D66" s="42"/>
    </row>
    <row r="67" spans="1:4" ht="15.75" x14ac:dyDescent="0.25">
      <c r="A67" s="41" t="s">
        <v>55</v>
      </c>
      <c r="B67" s="43" t="s">
        <v>56</v>
      </c>
      <c r="C67" s="43"/>
      <c r="D67" s="43"/>
    </row>
    <row r="68" spans="1:4" ht="15.75" x14ac:dyDescent="0.25">
      <c r="A68" s="44"/>
    </row>
    <row r="70" spans="1:4" ht="15.75" x14ac:dyDescent="0.25">
      <c r="A70" s="45"/>
    </row>
    <row r="71" spans="1:4" ht="15.75" x14ac:dyDescent="0.25">
      <c r="A71" s="45"/>
    </row>
    <row r="72" spans="1:4" ht="15.75" x14ac:dyDescent="0.25">
      <c r="A72" s="45"/>
    </row>
    <row r="73" spans="1:4" ht="15.75" x14ac:dyDescent="0.25">
      <c r="A73" s="45"/>
    </row>
    <row r="74" spans="1:4" ht="15.75" x14ac:dyDescent="0.25">
      <c r="A74" s="45"/>
    </row>
  </sheetData>
  <mergeCells count="6">
    <mergeCell ref="B63:D63"/>
    <mergeCell ref="B67:D67"/>
    <mergeCell ref="A1:D1"/>
    <mergeCell ref="A2:D2"/>
    <mergeCell ref="A3:D3"/>
    <mergeCell ref="A4:D4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SITUACIÓN FINANCIERA</vt:lpstr>
      <vt:lpstr>'ESTADO DE SITUACIÓN FINANCIERA'!Área_de_impresión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maria alexandra peralta green</cp:lastModifiedBy>
  <dcterms:created xsi:type="dcterms:W3CDTF">2022-01-19T12:42:54Z</dcterms:created>
  <dcterms:modified xsi:type="dcterms:W3CDTF">2024-07-10T15:25:58Z</dcterms:modified>
</cp:coreProperties>
</file>